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2" sheetId="1" r:id="rId1"/>
    <sheet name="Лист1" sheetId="2" r:id="rId2"/>
  </sheets>
  <definedNames>
    <definedName name="_xlnm.Print_Titles" localSheetId="1">'Лист1'!$4:$4</definedName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<sst xmlns="http://schemas.openxmlformats.org/spreadsheetml/2006/main" count="158" uniqueCount="129">
  <si>
    <t>Налог на доходы физических лиц</t>
  </si>
  <si>
    <t>Единый налог на вмененный доход</t>
  </si>
  <si>
    <t>Транспортный налог</t>
  </si>
  <si>
    <t>Государственная пошлина</t>
  </si>
  <si>
    <t>Проценты, полученные от предоставления бюджетных кредитов</t>
  </si>
  <si>
    <t>Доходы от сдачи в аренду имущества</t>
  </si>
  <si>
    <t>ВСЕГО ДОХОДОВ</t>
  </si>
  <si>
    <t>тыс. рублей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</si>
  <si>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</si>
  <si>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</si>
  <si>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</si>
  <si>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</si>
  <si>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</si>
  <si>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</si>
  <si>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</si>
  <si>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</si>
  <si>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</si>
  <si>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</si>
  <si>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</si>
  <si>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</si>
  <si>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</si>
  <si>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</si>
  <si>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</si>
  <si>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</si>
  <si>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</si>
  <si>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</si>
  <si>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</si>
  <si>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</si>
  <si>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</si>
  <si>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</si>
  <si>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</si>
  <si>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</si>
  <si>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</si>
  <si>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</si>
  <si>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</si>
  <si>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</si>
  <si>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</si>
  <si>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</si>
  <si>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ВСЕГО РАСХОДОВ</t>
  </si>
  <si>
    <t>Д О Х О Д Ы</t>
  </si>
  <si>
    <t>СОБСТВЕННЫЕ ДОХОДЫ, всего</t>
  </si>
  <si>
    <t>в том числе</t>
  </si>
  <si>
    <t>БЕЗВОЗМЕЗДНЫЕ ПЕРЕЧИСЛЕНИЯ, всего</t>
  </si>
  <si>
    <t>ДОХОДЫ ОТ ПРЕДПРИНИМАТЕЛЬСКОЙ И ИНОЙ ПРИНОСЯЩЕЙ ДОХОД ДЕЯТЕЛЬНОСТИ</t>
  </si>
  <si>
    <t>Общегосударственные вопросы, всго</t>
  </si>
  <si>
    <t>Р А С Х О Д Ы</t>
  </si>
  <si>
    <t>РАСХОДЫ МЕСТНОГО БЮДЖЕТА</t>
  </si>
  <si>
    <t>ИТОГО РАСХОДОВ МЕСТНОГО БЮДЖЕТА</t>
  </si>
  <si>
    <t>РАСХОДЫ ЗА СЧЕТ ОБЛАСТНОГО БЮДЖЕТА</t>
  </si>
  <si>
    <t>Оценка ожидаемого исполнения бюджета</t>
  </si>
  <si>
    <t>ДЕФИЦИТ (-), ПРОФИЦИТ (+)</t>
  </si>
  <si>
    <t xml:space="preserve"> Ожидаемое исполнение бюджета на 2010 год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</si>
  <si>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</si>
  <si>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</si>
  <si>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Транспорт</t>
  </si>
  <si>
    <t>Жилищное хозяйство</t>
  </si>
  <si>
    <t xml:space="preserve">  - 26702 - 2369 - 717 = 40893 - 9,2%</t>
  </si>
  <si>
    <t>муниципального образования Оренбургский район за 2011 год</t>
  </si>
  <si>
    <t>Утвержденный бюджет 2010 года (Решение СД № 46 от 27.12.2010 г.)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</si>
  <si>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</si>
  <si>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</si>
  <si>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</si>
  <si>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Доходы,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</si>
  <si>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</si>
  <si>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</si>
  <si>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</si>
  <si>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Безвозмездные поступления от других бюджетов бюджетной системы РФ(  от областного бюджета)</t>
  </si>
  <si>
    <t>Безвозмездные поступления от других бюджетов бюджетной системы РФ(  от бюджетов поселений)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</si>
  <si>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</si>
  <si>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</si>
  <si>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</t>
  </si>
  <si>
    <t>Резервный фонд</t>
  </si>
  <si>
    <t>Другие вопросы в области нацианальной экономики</t>
  </si>
  <si>
    <t>Другие вопросы в области культуры, кинематографии</t>
  </si>
  <si>
    <t>Другие вопросы в области здравоохранения</t>
  </si>
  <si>
    <t>Борьба с беспризорностью, опека, попечительство</t>
  </si>
  <si>
    <t>Другие вопросы в области социальной политики</t>
  </si>
  <si>
    <t xml:space="preserve">Физическая культура </t>
  </si>
  <si>
    <t>Физическая культура  и спорт</t>
  </si>
  <si>
    <t xml:space="preserve">Другие вопросы в области физической культуры и спорта </t>
  </si>
  <si>
    <t>Средства массовой информации</t>
  </si>
  <si>
    <t>Обслуживание государственного   и муниципального долга</t>
  </si>
  <si>
    <t>Межбюджетные трансферты общего характера бюджетам РФ и муниципальных образований</t>
  </si>
  <si>
    <t>Национальная оборона</t>
  </si>
  <si>
    <t>Мобилизация и войсковая подготовка</t>
  </si>
  <si>
    <t>Предупреждение и ликвидация последствий чрезвычайных ситуаций и стихийных бедствий, гражданская оборона</t>
  </si>
  <si>
    <t>Переодическая печать и издательства</t>
  </si>
  <si>
    <t>Обслуживание государственного  внутреннего  и муниципального долга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</si>
  <si>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</si>
  <si>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</si>
  <si>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Другие вопросы в области национальной экономики</t>
  </si>
  <si>
    <t>Жилищно- коммунальное хозяйство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</si>
  <si>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</si>
  <si>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Доходы бюджета всего</t>
  </si>
  <si>
    <t>налоговые и неналоговые доходы</t>
  </si>
  <si>
    <t>НДФЛ</t>
  </si>
  <si>
    <t xml:space="preserve"> налог на имущество физ лиц</t>
  </si>
  <si>
    <t>земельный налог</t>
  </si>
  <si>
    <t>в т.ч. с организаций</t>
  </si>
  <si>
    <t>с физ лиц</t>
  </si>
  <si>
    <t>государственная пошлина</t>
  </si>
  <si>
    <t>арендная плата</t>
  </si>
  <si>
    <t>сдача в аренду имущества в оперативном управлении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</si>
  <si>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</si>
  <si>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</si>
  <si>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</si>
  <si>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</si>
  <si>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осуществление воинского учета где отсутствуют военные комиссариаты</t>
  </si>
  <si>
    <t>Государственная регистрация актов гражданского состояния</t>
  </si>
  <si>
    <t>Обеспечение пожарной безопасности</t>
  </si>
  <si>
    <t>Дорожные фонды</t>
  </si>
  <si>
    <t xml:space="preserve">Акцизы </t>
  </si>
  <si>
    <t>единый сельскохозяйственный налог</t>
  </si>
  <si>
    <t>Черезвычайных сетуаций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</si>
  <si>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</si>
  <si>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</si>
  <si>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муниципального образования Подгородне-Покровский сельсовет за 2019 год</t>
  </si>
  <si>
    <t xml:space="preserve">Уточненный бюджет  по состоянию на 01.10.2019 года </t>
  </si>
  <si>
    <t xml:space="preserve">Исполнение на 01.10.2019 </t>
  </si>
  <si>
    <t xml:space="preserve"> Ожидаемое исполнение бюджета за 2019 год</t>
  </si>
  <si>
    <t>Утверждено на год решением СД №170 от 24.12.2018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</si>
  <si>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</si>
  <si>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Нацинальная оборона</t>
  </si>
  <si>
    <t xml:space="preserve">Приложение № 3                                                                                                      к постановлению администрации </t>
  </si>
  <si>
    <t xml:space="preserve">к постановлению администрации                                                                                                 </t>
  </si>
  <si>
    <t xml:space="preserve">муниципального образования </t>
  </si>
  <si>
    <t>от _______________   № ___________</t>
  </si>
  <si>
    <t xml:space="preserve">Подгородне-Покровский сельсовет </t>
  </si>
  <si>
    <t>Оренбургского района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</si>
</sst>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_);_(* \(#,##0\);_(* &quot;-&quot;??_);_(@_)"/>
    <numFmt numFmtId="177" formatCode="0_ ;[Red]\-0\ "/>
    <numFmt numFmtId="178" formatCode="0.000%"/>
    <numFmt numFmtId="179" formatCode="0.0%"/>
    <numFmt numFmtId="180" formatCode="#,##0.00_р_."/>
    <numFmt numFmtId="181" formatCode="#,##0.000_р_."/>
    <numFmt numFmtId="182" formatCode="#,##0.0000_р_."/>
    <numFmt numFmtId="183" formatCode="#,##0.0_р_."/>
    <numFmt numFmtId="184" formatCode="#,##0_р_.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51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10">
      <alignment horizontal="left" vertical="top" wrapText="1"/>
      <protection/>
    </xf>
  </cellStyleXfs>
  <cellXfs count="104">
    <xf numFmtId="0" fontId="0" fillId="0" borderId="0" xfId="0" applyAlignment="1">
      <alignment/>
    </xf>
    <xf numFmtId="0" fontId="2" fillId="0" borderId="0" xfId="53" applyFont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>
      <alignment/>
      <protection/>
    </xf>
    <xf numFmtId="0" fontId="5" fillId="0" borderId="11" xfId="53" applyFont="1" applyBorder="1">
      <alignment/>
      <protection/>
    </xf>
    <xf numFmtId="0" fontId="4" fillId="0" borderId="0" xfId="53" applyFont="1" applyAlignment="1">
      <alignment horizontal="right" vertical="center" wrapText="1"/>
      <protection/>
    </xf>
    <xf numFmtId="176" fontId="2" fillId="0" borderId="11" xfId="63" applyNumberFormat="1" applyFont="1" applyBorder="1" applyAlignment="1">
      <alignment/>
    </xf>
    <xf numFmtId="176" fontId="2" fillId="0" borderId="11" xfId="63" applyNumberFormat="1" applyFont="1" applyFill="1" applyBorder="1" applyAlignment="1">
      <alignment/>
    </xf>
    <xf numFmtId="0" fontId="4" fillId="0" borderId="11" xfId="53" applyFont="1" applyFill="1" applyBorder="1">
      <alignment/>
      <protection/>
    </xf>
    <xf numFmtId="176" fontId="6" fillId="0" borderId="11" xfId="63" applyNumberFormat="1" applyFont="1" applyFill="1" applyBorder="1" applyAlignment="1">
      <alignment/>
    </xf>
    <xf numFmtId="0" fontId="4" fillId="0" borderId="11" xfId="53" applyFont="1" applyBorder="1" applyAlignment="1">
      <alignment wrapText="1"/>
      <protection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4" fillId="0" borderId="11" xfId="53" applyFont="1" applyBorder="1" applyAlignment="1">
      <alignment horizontal="right"/>
      <protection/>
    </xf>
    <xf numFmtId="0" fontId="5" fillId="0" borderId="11" xfId="53" applyFont="1" applyBorder="1" applyAlignment="1">
      <alignment wrapText="1"/>
      <protection/>
    </xf>
    <xf numFmtId="0" fontId="5" fillId="34" borderId="11" xfId="53" applyFont="1" applyFill="1" applyBorder="1">
      <alignment/>
      <protection/>
    </xf>
    <xf numFmtId="176" fontId="6" fillId="34" borderId="11" xfId="63" applyNumberFormat="1" applyFont="1" applyFill="1" applyBorder="1" applyAlignment="1">
      <alignment/>
    </xf>
    <xf numFmtId="0" fontId="5" fillId="0" borderId="11" xfId="53" applyFont="1" applyFill="1" applyBorder="1">
      <alignment/>
      <protection/>
    </xf>
    <xf numFmtId="0" fontId="0" fillId="0" borderId="0" xfId="0" applyFill="1" applyAlignment="1">
      <alignment/>
    </xf>
    <xf numFmtId="0" fontId="7" fillId="34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176" fontId="6" fillId="32" borderId="11" xfId="63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77" fontId="6" fillId="0" borderId="11" xfId="0" applyNumberFormat="1" applyFont="1" applyBorder="1" applyAlignment="1">
      <alignment/>
    </xf>
    <xf numFmtId="179" fontId="0" fillId="0" borderId="0" xfId="0" applyNumberFormat="1" applyAlignment="1">
      <alignment/>
    </xf>
    <xf numFmtId="0" fontId="4" fillId="0" borderId="11" xfId="53" applyFont="1" applyFill="1" applyBorder="1" applyAlignment="1">
      <alignment wrapText="1"/>
      <protection/>
    </xf>
    <xf numFmtId="184" fontId="2" fillId="0" borderId="11" xfId="63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9" fontId="6" fillId="0" borderId="11" xfId="63" applyNumberFormat="1" applyFont="1" applyFill="1" applyBorder="1" applyAlignment="1">
      <alignment/>
    </xf>
    <xf numFmtId="189" fontId="2" fillId="0" borderId="11" xfId="63" applyNumberFormat="1" applyFont="1" applyFill="1" applyBorder="1" applyAlignment="1">
      <alignment/>
    </xf>
    <xf numFmtId="189" fontId="6" fillId="0" borderId="11" xfId="63" applyNumberFormat="1" applyFont="1" applyFill="1" applyBorder="1" applyAlignment="1">
      <alignment horizontal="center"/>
    </xf>
    <xf numFmtId="189" fontId="2" fillId="0" borderId="11" xfId="63" applyNumberFormat="1" applyFont="1" applyFill="1" applyBorder="1" applyAlignment="1">
      <alignment horizontal="center"/>
    </xf>
    <xf numFmtId="2" fontId="2" fillId="0" borderId="12" xfId="63" applyNumberFormat="1" applyFont="1" applyFill="1" applyBorder="1" applyAlignment="1">
      <alignment/>
    </xf>
    <xf numFmtId="2" fontId="6" fillId="0" borderId="12" xfId="63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0" fontId="2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right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justify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justify" vertical="top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justify" vertical="top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/>
    </xf>
    <xf numFmtId="2" fontId="6" fillId="0" borderId="11" xfId="63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89" fontId="6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189" fontId="2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88" fontId="6" fillId="0" borderId="11" xfId="61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189" fontId="0" fillId="0" borderId="0" xfId="0" applyNumberFormat="1" applyFill="1" applyAlignment="1">
      <alignment/>
    </xf>
    <xf numFmtId="189" fontId="3" fillId="0" borderId="0" xfId="0" applyNumberFormat="1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0" borderId="21" xfId="53" applyFont="1" applyFill="1" applyBorder="1" applyAlignment="1">
      <alignment horizontal="center"/>
      <protection/>
    </xf>
    <xf numFmtId="0" fontId="5" fillId="0" borderId="22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/>
      <protection/>
    </xf>
    <xf numFmtId="0" fontId="5" fillId="0" borderId="22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4.00390625" style="22" customWidth="1"/>
    <col min="2" max="2" width="12.75390625" style="22" customWidth="1"/>
    <col min="3" max="4" width="18.25390625" style="22" customWidth="1"/>
    <col min="5" max="5" width="23.375" style="22" customWidth="1"/>
    <col min="6" max="16384" width="9.125" style="22" customWidth="1"/>
  </cols>
  <sheetData>
    <row r="1" spans="3:5" ht="18.75">
      <c r="C1" s="102" t="s">
        <v>123</v>
      </c>
      <c r="D1" s="102"/>
      <c r="E1" s="102"/>
    </row>
    <row r="2" spans="3:5" ht="18.75">
      <c r="C2" s="102" t="s">
        <v>124</v>
      </c>
      <c r="D2" s="102"/>
      <c r="E2" s="102"/>
    </row>
    <row r="3" spans="3:5" ht="18.75">
      <c r="C3" s="103" t="s">
        <v>125</v>
      </c>
      <c r="D3" s="103"/>
      <c r="E3" s="103"/>
    </row>
    <row r="4" spans="3:5" ht="18.75">
      <c r="C4" s="102" t="s">
        <v>127</v>
      </c>
      <c r="D4" s="102"/>
      <c r="E4" s="102"/>
    </row>
    <row r="5" spans="3:5" ht="18.75">
      <c r="C5" s="103" t="s">
        <v>128</v>
      </c>
      <c r="D5" s="103"/>
      <c r="E5" s="103"/>
    </row>
    <row r="6" spans="3:5" ht="18.75">
      <c r="C6" s="102" t="s">
        <v>126</v>
      </c>
      <c r="D6" s="102"/>
      <c r="E6" s="102"/>
    </row>
    <row r="7" spans="3:5" ht="18.75">
      <c r="C7" s="103"/>
      <c r="D7" s="103"/>
      <c r="E7" s="103"/>
    </row>
    <row r="8" spans="3:5" ht="18.75">
      <c r="C8" s="103"/>
      <c r="D8" s="103"/>
      <c r="E8" s="103"/>
    </row>
    <row r="9" spans="1:5" ht="18.75">
      <c r="A9" s="91" t="s">
        <v>49</v>
      </c>
      <c r="B9" s="91"/>
      <c r="C9" s="91"/>
      <c r="D9" s="91"/>
      <c r="E9" s="91"/>
    </row>
    <row r="10" spans="1:5" ht="22.5" customHeight="1">
      <c r="A10" s="91" t="s">
        <v>116</v>
      </c>
      <c r="B10" s="91"/>
      <c r="C10" s="91"/>
      <c r="D10" s="91"/>
      <c r="E10" s="91"/>
    </row>
    <row r="11" spans="1:5" ht="18.75" customHeight="1">
      <c r="A11" s="40"/>
      <c r="B11" s="40"/>
      <c r="C11" s="40"/>
      <c r="D11" s="40"/>
      <c r="E11" s="41" t="s">
        <v>7</v>
      </c>
    </row>
    <row r="12" spans="1:5" ht="38.25">
      <c r="A12" s="42"/>
      <c r="B12" s="43" t="s">
        <v>120</v>
      </c>
      <c r="C12" s="43" t="s">
        <v>117</v>
      </c>
      <c r="D12" s="43" t="s">
        <v>118</v>
      </c>
      <c r="E12" s="43" t="s">
        <v>119</v>
      </c>
    </row>
    <row r="13" spans="1:5" ht="19.5" thickBot="1">
      <c r="A13" s="92" t="s">
        <v>39</v>
      </c>
      <c r="B13" s="93"/>
      <c r="C13" s="93"/>
      <c r="D13" s="93"/>
      <c r="E13" s="94"/>
    </row>
    <row r="14" spans="1:5" ht="19.5" thickBot="1">
      <c r="A14" s="44" t="s">
        <v>93</v>
      </c>
      <c r="B14" s="45">
        <f>B30</f>
        <v>82403</v>
      </c>
      <c r="C14" s="45">
        <f>C30</f>
        <v>91640</v>
      </c>
      <c r="D14" s="45">
        <f>D30</f>
        <v>53878</v>
      </c>
      <c r="E14" s="38">
        <f>E30</f>
        <v>85550</v>
      </c>
    </row>
    <row r="15" spans="1:5" ht="19.5" thickBot="1">
      <c r="A15" s="46" t="s">
        <v>94</v>
      </c>
      <c r="B15" s="47">
        <f>B16+B17+B18+B19+B22+B23+B25+B26+B27</f>
        <v>78990</v>
      </c>
      <c r="C15" s="47">
        <f>C16+C17+C18+C19+C22+C23+C25+C26</f>
        <v>80911</v>
      </c>
      <c r="D15" s="47">
        <f>D16+D17+D18+D19+D22+D23+D25+D26+D27</f>
        <v>48681</v>
      </c>
      <c r="E15" s="48">
        <f>E16+E17+E18+E19+E22+E23+E25+E26+E27</f>
        <v>74821</v>
      </c>
    </row>
    <row r="16" spans="1:5" ht="19.5" thickBot="1">
      <c r="A16" s="49" t="s">
        <v>95</v>
      </c>
      <c r="B16" s="39">
        <v>54800</v>
      </c>
      <c r="C16" s="50">
        <v>54800</v>
      </c>
      <c r="D16" s="50">
        <v>37234</v>
      </c>
      <c r="E16" s="37">
        <v>48200</v>
      </c>
    </row>
    <row r="17" spans="1:5" ht="19.5" thickBot="1">
      <c r="A17" s="49" t="s">
        <v>111</v>
      </c>
      <c r="B17" s="39">
        <v>3444</v>
      </c>
      <c r="C17" s="39">
        <v>3865</v>
      </c>
      <c r="D17" s="50">
        <v>2854</v>
      </c>
      <c r="E17" s="37">
        <v>3865</v>
      </c>
    </row>
    <row r="18" spans="1:5" ht="19.5" thickBot="1">
      <c r="A18" s="49" t="s">
        <v>96</v>
      </c>
      <c r="B18" s="39">
        <v>990</v>
      </c>
      <c r="C18" s="50">
        <v>990</v>
      </c>
      <c r="D18" s="50">
        <v>191</v>
      </c>
      <c r="E18" s="37">
        <v>991</v>
      </c>
    </row>
    <row r="19" spans="1:5" ht="19.5" thickBot="1">
      <c r="A19" s="49" t="s">
        <v>97</v>
      </c>
      <c r="B19" s="51">
        <v>19310</v>
      </c>
      <c r="C19" s="50">
        <v>19310</v>
      </c>
      <c r="D19" s="50">
        <v>5558</v>
      </c>
      <c r="E19" s="37">
        <v>18899</v>
      </c>
    </row>
    <row r="20" spans="1:5" ht="19.5" thickBot="1">
      <c r="A20" s="49" t="s">
        <v>98</v>
      </c>
      <c r="B20" s="51">
        <v>12322</v>
      </c>
      <c r="C20" s="50">
        <v>12322</v>
      </c>
      <c r="D20" s="50">
        <v>4638</v>
      </c>
      <c r="E20" s="37">
        <v>12158</v>
      </c>
    </row>
    <row r="21" spans="1:5" ht="35.25" customHeight="1" thickBot="1">
      <c r="A21" s="49" t="s">
        <v>99</v>
      </c>
      <c r="B21" s="51">
        <v>6988</v>
      </c>
      <c r="C21" s="50">
        <v>6988</v>
      </c>
      <c r="D21" s="50">
        <v>919</v>
      </c>
      <c r="E21" s="37">
        <v>6741</v>
      </c>
    </row>
    <row r="22" spans="1:5" ht="19.5" thickBot="1">
      <c r="A22" s="52" t="s">
        <v>100</v>
      </c>
      <c r="B22" s="51">
        <v>25</v>
      </c>
      <c r="C22" s="50">
        <v>25</v>
      </c>
      <c r="D22" s="50">
        <v>18</v>
      </c>
      <c r="E22" s="37">
        <v>23</v>
      </c>
    </row>
    <row r="23" spans="1:5" ht="18.75" customHeight="1" thickBot="1">
      <c r="A23" s="52" t="s">
        <v>101</v>
      </c>
      <c r="B23" s="39">
        <v>36</v>
      </c>
      <c r="C23" s="50">
        <v>36</v>
      </c>
      <c r="D23" s="50">
        <v>26</v>
      </c>
      <c r="E23" s="37">
        <v>36</v>
      </c>
    </row>
    <row r="24" spans="1:5" ht="19.5" customHeight="1" thickBot="1">
      <c r="A24" s="52" t="s">
        <v>102</v>
      </c>
      <c r="B24" s="53">
        <v>36</v>
      </c>
      <c r="C24" s="53">
        <v>36</v>
      </c>
      <c r="D24" s="54">
        <v>26</v>
      </c>
      <c r="E24" s="37">
        <v>36</v>
      </c>
    </row>
    <row r="25" spans="1:5" ht="30" customHeight="1" thickBot="1">
      <c r="A25" s="52" t="s">
        <v>103</v>
      </c>
      <c r="B25" s="39">
        <v>350</v>
      </c>
      <c r="C25" s="50">
        <v>1850</v>
      </c>
      <c r="D25" s="50">
        <v>2700</v>
      </c>
      <c r="E25" s="37">
        <v>2700</v>
      </c>
    </row>
    <row r="26" spans="1:5" ht="19.5" thickBot="1">
      <c r="A26" s="52" t="s">
        <v>112</v>
      </c>
      <c r="B26" s="53">
        <v>35</v>
      </c>
      <c r="C26" s="53">
        <v>35</v>
      </c>
      <c r="D26" s="53">
        <v>10</v>
      </c>
      <c r="E26" s="37">
        <v>17</v>
      </c>
    </row>
    <row r="27" spans="1:5" ht="19.5" thickBot="1">
      <c r="A27" s="52" t="s">
        <v>104</v>
      </c>
      <c r="B27" s="53"/>
      <c r="C27" s="53"/>
      <c r="D27" s="53">
        <v>90</v>
      </c>
      <c r="E27" s="37">
        <v>90</v>
      </c>
    </row>
    <row r="28" spans="1:5" ht="19.5" thickBot="1">
      <c r="A28" s="52" t="s">
        <v>105</v>
      </c>
      <c r="B28" s="55">
        <v>3413</v>
      </c>
      <c r="C28" s="53">
        <v>10729</v>
      </c>
      <c r="D28" s="53">
        <v>5197</v>
      </c>
      <c r="E28" s="37">
        <v>10729</v>
      </c>
    </row>
    <row r="29" spans="1:5" ht="19.5" thickBot="1">
      <c r="A29" s="52" t="s">
        <v>106</v>
      </c>
      <c r="B29" s="53"/>
      <c r="C29" s="56"/>
      <c r="D29" s="53">
        <v>1100</v>
      </c>
      <c r="E29" s="37">
        <v>1100</v>
      </c>
    </row>
    <row r="30" spans="1:5" ht="21.75" customHeight="1">
      <c r="A30" s="21" t="s">
        <v>6</v>
      </c>
      <c r="B30" s="57">
        <f>B15+B28</f>
        <v>82403</v>
      </c>
      <c r="C30" s="57">
        <f>C15+C28</f>
        <v>91640</v>
      </c>
      <c r="D30" s="57">
        <f>D15+D28</f>
        <v>53878</v>
      </c>
      <c r="E30" s="57">
        <f>E15+E28</f>
        <v>85550</v>
      </c>
    </row>
    <row r="31" spans="1:5" ht="10.5" customHeight="1">
      <c r="A31" s="21"/>
      <c r="B31" s="10"/>
      <c r="C31" s="10"/>
      <c r="D31" s="10"/>
      <c r="E31" s="10"/>
    </row>
    <row r="32" spans="1:5" ht="15" customHeight="1">
      <c r="A32" s="88" t="s">
        <v>45</v>
      </c>
      <c r="B32" s="89"/>
      <c r="C32" s="89"/>
      <c r="D32" s="89"/>
      <c r="E32" s="90"/>
    </row>
    <row r="33" spans="1:5" ht="16.5" customHeight="1">
      <c r="A33" s="88" t="s">
        <v>46</v>
      </c>
      <c r="B33" s="89"/>
      <c r="C33" s="89"/>
      <c r="D33" s="89"/>
      <c r="E33" s="90"/>
    </row>
    <row r="34" spans="1:5" ht="19.5" thickBot="1">
      <c r="A34" s="58" t="s">
        <v>44</v>
      </c>
      <c r="B34" s="59">
        <v>21258</v>
      </c>
      <c r="C34" s="59">
        <v>18848</v>
      </c>
      <c r="D34" s="59">
        <v>10600</v>
      </c>
      <c r="E34" s="59">
        <v>18848</v>
      </c>
    </row>
    <row r="35" spans="1:5" ht="33" thickBot="1">
      <c r="A35" s="60" t="s">
        <v>8</v>
      </c>
      <c r="B35" s="61">
        <v>1598</v>
      </c>
      <c r="C35" s="61">
        <v>1217</v>
      </c>
      <c r="D35" s="61">
        <v>691</v>
      </c>
      <c r="E35" s="61">
        <v>1217</v>
      </c>
    </row>
    <row r="36" spans="1:5" ht="48.75" thickBot="1">
      <c r="A36" s="60" t="s">
        <v>92</v>
      </c>
      <c r="B36" s="61">
        <v>17950</v>
      </c>
      <c r="C36" s="61">
        <v>15681</v>
      </c>
      <c r="D36" s="61">
        <v>9066</v>
      </c>
      <c r="E36" s="61">
        <v>15681</v>
      </c>
    </row>
    <row r="37" spans="1:5" ht="48.75" thickBot="1">
      <c r="A37" s="60" t="s">
        <v>121</v>
      </c>
      <c r="B37" s="61">
        <v>98</v>
      </c>
      <c r="C37" s="61">
        <v>98</v>
      </c>
      <c r="D37" s="61">
        <v>74</v>
      </c>
      <c r="E37" s="61">
        <v>98</v>
      </c>
    </row>
    <row r="38" spans="1:5" ht="19.5" thickBot="1">
      <c r="A38" s="60" t="s">
        <v>12</v>
      </c>
      <c r="B38" s="61">
        <v>60</v>
      </c>
      <c r="C38" s="61">
        <v>60</v>
      </c>
      <c r="D38" s="61">
        <v>0</v>
      </c>
      <c r="E38" s="61">
        <v>0</v>
      </c>
    </row>
    <row r="39" spans="1:5" ht="16.5" customHeight="1" thickBot="1">
      <c r="A39" s="62" t="s">
        <v>13</v>
      </c>
      <c r="B39" s="61">
        <v>1552</v>
      </c>
      <c r="C39" s="61">
        <v>1791</v>
      </c>
      <c r="D39" s="61">
        <v>770</v>
      </c>
      <c r="E39" s="61">
        <f>C39</f>
        <v>1791</v>
      </c>
    </row>
    <row r="40" spans="1:5" s="66" customFormat="1" ht="32.25" customHeight="1" thickBot="1">
      <c r="A40" s="63" t="s">
        <v>14</v>
      </c>
      <c r="B40" s="64">
        <v>4245</v>
      </c>
      <c r="C40" s="65">
        <v>4245</v>
      </c>
      <c r="D40" s="65">
        <v>2291</v>
      </c>
      <c r="E40" s="65">
        <v>4245</v>
      </c>
    </row>
    <row r="41" spans="1:5" s="66" customFormat="1" ht="33" customHeight="1" thickBot="1">
      <c r="A41" s="60" t="s">
        <v>108</v>
      </c>
      <c r="B41" s="67">
        <v>39</v>
      </c>
      <c r="C41" s="61">
        <v>39</v>
      </c>
      <c r="D41" s="61">
        <v>25</v>
      </c>
      <c r="E41" s="61">
        <f>C41</f>
        <v>39</v>
      </c>
    </row>
    <row r="42" spans="1:5" s="66" customFormat="1" ht="20.25" customHeight="1" thickBot="1">
      <c r="A42" s="60" t="s">
        <v>109</v>
      </c>
      <c r="B42" s="67">
        <v>4195</v>
      </c>
      <c r="C42" s="68">
        <v>4195</v>
      </c>
      <c r="D42" s="68">
        <v>2267</v>
      </c>
      <c r="E42" s="61">
        <v>2720</v>
      </c>
    </row>
    <row r="43" spans="1:5" s="66" customFormat="1" ht="0.75" customHeight="1" hidden="1" thickBot="1">
      <c r="A43" s="60"/>
      <c r="B43" s="67"/>
      <c r="C43" s="68"/>
      <c r="D43" s="68"/>
      <c r="E43" s="68"/>
    </row>
    <row r="44" spans="1:5" s="66" customFormat="1" ht="0.75" customHeight="1">
      <c r="A44" s="60"/>
      <c r="B44" s="69"/>
      <c r="C44" s="70"/>
      <c r="D44" s="70"/>
      <c r="E44" s="70"/>
    </row>
    <row r="45" spans="1:5" s="66" customFormat="1" ht="33" customHeight="1">
      <c r="A45" s="60" t="s">
        <v>114</v>
      </c>
      <c r="B45" s="71">
        <v>1</v>
      </c>
      <c r="C45" s="72">
        <v>1</v>
      </c>
      <c r="D45" s="72">
        <v>0</v>
      </c>
      <c r="E45" s="72">
        <v>0</v>
      </c>
    </row>
    <row r="46" spans="1:5" s="66" customFormat="1" ht="14.25" customHeight="1">
      <c r="A46" s="60" t="s">
        <v>113</v>
      </c>
      <c r="B46" s="70">
        <v>10</v>
      </c>
      <c r="C46" s="73">
        <v>10</v>
      </c>
      <c r="D46" s="73">
        <v>0</v>
      </c>
      <c r="E46" s="73">
        <v>0</v>
      </c>
    </row>
    <row r="47" spans="1:5" ht="17.25" customHeight="1">
      <c r="A47" s="58" t="s">
        <v>16</v>
      </c>
      <c r="B47" s="35">
        <v>17373</v>
      </c>
      <c r="C47" s="35">
        <v>19364</v>
      </c>
      <c r="D47" s="35">
        <v>11318</v>
      </c>
      <c r="E47" s="35">
        <f>E48+E50</f>
        <v>14399</v>
      </c>
    </row>
    <row r="48" spans="1:5" ht="17.25" customHeight="1">
      <c r="A48" s="62" t="s">
        <v>110</v>
      </c>
      <c r="B48" s="36">
        <v>16873</v>
      </c>
      <c r="C48" s="36">
        <v>18865</v>
      </c>
      <c r="D48" s="36">
        <v>11010</v>
      </c>
      <c r="E48" s="36">
        <v>14010</v>
      </c>
    </row>
    <row r="49" spans="1:5" ht="17.25" customHeight="1" hidden="1">
      <c r="A49" s="62" t="s">
        <v>72</v>
      </c>
      <c r="B49" s="36"/>
      <c r="C49" s="36"/>
      <c r="D49" s="36"/>
      <c r="E49" s="34"/>
    </row>
    <row r="50" spans="1:5" ht="17.25" customHeight="1">
      <c r="A50" s="62" t="s">
        <v>90</v>
      </c>
      <c r="B50" s="36">
        <v>500</v>
      </c>
      <c r="C50" s="36">
        <v>500</v>
      </c>
      <c r="D50" s="36">
        <v>308</v>
      </c>
      <c r="E50" s="36">
        <v>389</v>
      </c>
    </row>
    <row r="51" spans="1:5" ht="15.75" customHeight="1">
      <c r="A51" s="58" t="s">
        <v>91</v>
      </c>
      <c r="B51" s="35">
        <v>26984</v>
      </c>
      <c r="C51" s="35">
        <v>36149</v>
      </c>
      <c r="D51" s="35">
        <v>25554</v>
      </c>
      <c r="E51" s="35">
        <v>36150</v>
      </c>
    </row>
    <row r="52" spans="1:5" ht="17.25" customHeight="1" hidden="1">
      <c r="A52" s="62" t="s">
        <v>55</v>
      </c>
      <c r="B52" s="36"/>
      <c r="C52" s="36"/>
      <c r="D52" s="36"/>
      <c r="E52" s="34"/>
    </row>
    <row r="53" spans="1:5" ht="17.25" customHeight="1">
      <c r="A53" s="62" t="s">
        <v>19</v>
      </c>
      <c r="B53" s="36">
        <v>9661</v>
      </c>
      <c r="C53" s="36">
        <v>15322</v>
      </c>
      <c r="D53" s="36">
        <v>12850</v>
      </c>
      <c r="E53" s="36">
        <v>15322</v>
      </c>
    </row>
    <row r="54" spans="1:5" ht="17.25" customHeight="1">
      <c r="A54" s="62" t="s">
        <v>20</v>
      </c>
      <c r="B54" s="36">
        <v>17323</v>
      </c>
      <c r="C54" s="36">
        <v>20828</v>
      </c>
      <c r="D54" s="36">
        <v>12704</v>
      </c>
      <c r="E54" s="36">
        <f>C54</f>
        <v>20828</v>
      </c>
    </row>
    <row r="55" spans="1:5" ht="17.25" customHeight="1" thickBot="1">
      <c r="A55" s="74" t="s">
        <v>122</v>
      </c>
      <c r="B55" s="64">
        <v>450</v>
      </c>
      <c r="C55" s="59">
        <v>450</v>
      </c>
      <c r="D55" s="64">
        <v>323</v>
      </c>
      <c r="E55" s="59">
        <f>E56</f>
        <v>450</v>
      </c>
    </row>
    <row r="56" spans="1:5" ht="37.5" customHeight="1" thickBot="1">
      <c r="A56" s="75" t="s">
        <v>107</v>
      </c>
      <c r="B56" s="67">
        <v>450</v>
      </c>
      <c r="C56" s="61">
        <v>450</v>
      </c>
      <c r="D56" s="67">
        <v>323</v>
      </c>
      <c r="E56" s="61">
        <f>C56</f>
        <v>450</v>
      </c>
    </row>
    <row r="57" spans="1:5" ht="30" customHeight="1">
      <c r="A57" s="63" t="s">
        <v>28</v>
      </c>
      <c r="B57" s="35">
        <v>9274</v>
      </c>
      <c r="C57" s="35">
        <v>9765</v>
      </c>
      <c r="D57" s="35">
        <v>6034</v>
      </c>
      <c r="E57" s="35">
        <v>9765</v>
      </c>
    </row>
    <row r="58" spans="1:5" ht="18.75">
      <c r="A58" s="62" t="s">
        <v>29</v>
      </c>
      <c r="B58" s="36">
        <v>9274</v>
      </c>
      <c r="C58" s="36">
        <v>9765</v>
      </c>
      <c r="D58" s="36">
        <v>6034</v>
      </c>
      <c r="E58" s="36">
        <v>9765</v>
      </c>
    </row>
    <row r="59" spans="1:5" ht="18.75">
      <c r="A59" s="58" t="s">
        <v>34</v>
      </c>
      <c r="B59" s="35">
        <v>2488</v>
      </c>
      <c r="C59" s="35">
        <v>2488</v>
      </c>
      <c r="D59" s="35">
        <v>520</v>
      </c>
      <c r="E59" s="35">
        <v>728</v>
      </c>
    </row>
    <row r="60" spans="1:5" ht="18.75">
      <c r="A60" s="62" t="s">
        <v>35</v>
      </c>
      <c r="B60" s="36">
        <v>1224</v>
      </c>
      <c r="C60" s="36">
        <v>1224</v>
      </c>
      <c r="D60" s="36">
        <v>429</v>
      </c>
      <c r="E60" s="36">
        <v>637</v>
      </c>
    </row>
    <row r="61" spans="1:5" ht="18.75">
      <c r="A61" s="62" t="s">
        <v>37</v>
      </c>
      <c r="B61" s="36">
        <v>1263</v>
      </c>
      <c r="C61" s="36">
        <v>1263</v>
      </c>
      <c r="D61" s="36">
        <v>91</v>
      </c>
      <c r="E61" s="36">
        <v>91</v>
      </c>
    </row>
    <row r="62" spans="1:5" ht="18.75">
      <c r="A62" s="58" t="s">
        <v>78</v>
      </c>
      <c r="B62" s="35">
        <v>231</v>
      </c>
      <c r="C62" s="35">
        <v>231</v>
      </c>
      <c r="D62" s="35">
        <v>67</v>
      </c>
      <c r="E62" s="35">
        <v>66</v>
      </c>
    </row>
    <row r="63" spans="1:5" ht="18.75">
      <c r="A63" s="62" t="s">
        <v>77</v>
      </c>
      <c r="B63" s="36">
        <v>231</v>
      </c>
      <c r="C63" s="36">
        <v>231</v>
      </c>
      <c r="D63" s="36">
        <v>66</v>
      </c>
      <c r="E63" s="36">
        <v>66</v>
      </c>
    </row>
    <row r="64" spans="1:5" ht="18.75" hidden="1">
      <c r="A64" s="62" t="s">
        <v>79</v>
      </c>
      <c r="B64" s="36"/>
      <c r="C64" s="36"/>
      <c r="D64" s="36"/>
      <c r="E64" s="34"/>
    </row>
    <row r="65" spans="1:5" ht="18.75">
      <c r="A65" s="63" t="s">
        <v>80</v>
      </c>
      <c r="B65" s="35">
        <v>100</v>
      </c>
      <c r="C65" s="35">
        <v>100</v>
      </c>
      <c r="D65" s="35">
        <v>0</v>
      </c>
      <c r="E65" s="35">
        <v>0</v>
      </c>
    </row>
    <row r="66" spans="1:5" ht="19.5" customHeight="1">
      <c r="A66" s="60" t="s">
        <v>115</v>
      </c>
      <c r="B66" s="36">
        <v>100</v>
      </c>
      <c r="C66" s="36">
        <v>0</v>
      </c>
      <c r="D66" s="36">
        <v>0</v>
      </c>
      <c r="E66" s="36">
        <v>0</v>
      </c>
    </row>
    <row r="67" spans="1:5" ht="18.75">
      <c r="A67" s="58" t="s">
        <v>47</v>
      </c>
      <c r="B67" s="57">
        <f>B34+B40+B47+B51+B55+B57+B59+B62+B65</f>
        <v>82403</v>
      </c>
      <c r="C67" s="57">
        <f>C34+C40+C47+C51+C55+C57+C59+C62+C65</f>
        <v>91640</v>
      </c>
      <c r="D67" s="33">
        <f>D34+D40+D47+D51+D55+D57+D59+D62+D65</f>
        <v>56707</v>
      </c>
      <c r="E67" s="33">
        <f>E34+E40+E47+E51+E55+E57+E59+E62+E65</f>
        <v>84651</v>
      </c>
    </row>
    <row r="68" spans="1:5" ht="18.75">
      <c r="A68" s="62"/>
      <c r="B68" s="10"/>
      <c r="C68" s="10"/>
      <c r="D68" s="10"/>
      <c r="E68" s="33"/>
    </row>
    <row r="69" spans="1:5" ht="24.75" customHeight="1">
      <c r="A69" s="58" t="s">
        <v>38</v>
      </c>
      <c r="B69" s="57">
        <f>B67+B68</f>
        <v>82403</v>
      </c>
      <c r="C69" s="57">
        <f>C67+C68</f>
        <v>91640</v>
      </c>
      <c r="D69" s="57">
        <f>D67+D68</f>
        <v>56707</v>
      </c>
      <c r="E69" s="33">
        <f>E67+E68</f>
        <v>84651</v>
      </c>
    </row>
    <row r="70" spans="1:5" ht="16.5" customHeight="1">
      <c r="A70" s="76" t="s">
        <v>50</v>
      </c>
      <c r="B70" s="77"/>
      <c r="C70" s="78">
        <f>C30-C69</f>
        <v>0</v>
      </c>
      <c r="D70" s="79">
        <f>D30-D69</f>
        <v>-2829</v>
      </c>
      <c r="E70" s="80">
        <f>E30-E69</f>
        <v>899</v>
      </c>
    </row>
    <row r="71" ht="12.75">
      <c r="E71" s="81"/>
    </row>
    <row r="72" spans="1:5" ht="31.5" customHeight="1">
      <c r="A72" s="84"/>
      <c r="B72" s="85"/>
      <c r="C72" s="86"/>
      <c r="D72" s="83"/>
      <c r="E72" s="82"/>
    </row>
    <row r="73" spans="1:5" ht="13.5" customHeight="1">
      <c r="A73" s="84"/>
      <c r="B73" s="85"/>
      <c r="C73" s="86"/>
      <c r="D73" s="83"/>
      <c r="E73" s="82"/>
    </row>
    <row r="74" spans="1:5" ht="18.75">
      <c r="A74" s="87"/>
      <c r="B74" s="84"/>
      <c r="C74" s="84"/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</sheetData>
  <sheetProtection/>
  <mergeCells count="9">
    <mergeCell ref="A32:E32"/>
    <mergeCell ref="C1:E1"/>
    <mergeCell ref="C2:E2"/>
    <mergeCell ref="C4:E4"/>
    <mergeCell ref="C6:E6"/>
    <mergeCell ref="A33:E33"/>
    <mergeCell ref="A9:E9"/>
    <mergeCell ref="A10:E10"/>
    <mergeCell ref="A13:E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73">
      <selection activeCell="A67" sqref="A1:IV16384"/>
    </sheetView>
  </sheetViews>
  <sheetFormatPr defaultColWidth="9.00390625" defaultRowHeight="12.75"/>
  <cols>
    <col min="1" max="1" width="58.125" style="0" customWidth="1"/>
    <col min="2" max="2" width="18.25390625" style="0" customWidth="1"/>
    <col min="3" max="3" width="18.875" style="0" customWidth="1"/>
  </cols>
  <sheetData>
    <row r="1" spans="1:3" ht="18.75">
      <c r="A1" s="95" t="s">
        <v>49</v>
      </c>
      <c r="B1" s="95"/>
      <c r="C1" s="95"/>
    </row>
    <row r="2" spans="1:3" ht="22.5" customHeight="1">
      <c r="A2" s="95" t="s">
        <v>57</v>
      </c>
      <c r="B2" s="95"/>
      <c r="C2" s="95"/>
    </row>
    <row r="3" spans="1:3" ht="18.75">
      <c r="A3" s="1"/>
      <c r="B3" s="1"/>
      <c r="C3" s="6" t="s">
        <v>7</v>
      </c>
    </row>
    <row r="4" spans="1:3" ht="51">
      <c r="A4" s="2"/>
      <c r="B4" s="3" t="s">
        <v>58</v>
      </c>
      <c r="C4" s="3" t="s">
        <v>51</v>
      </c>
    </row>
    <row r="5" spans="1:3" ht="18.75">
      <c r="A5" s="96" t="s">
        <v>39</v>
      </c>
      <c r="B5" s="97"/>
      <c r="C5" s="98"/>
    </row>
    <row r="6" spans="1:3" ht="18.75">
      <c r="A6" s="5" t="s">
        <v>40</v>
      </c>
      <c r="B6" s="10">
        <f>SUM(B8:B22)</f>
        <v>412957</v>
      </c>
      <c r="C6" s="10">
        <f>SUM(C8:C22)</f>
        <v>439259</v>
      </c>
    </row>
    <row r="7" spans="1:3" ht="14.25" customHeight="1">
      <c r="A7" s="17" t="s">
        <v>41</v>
      </c>
      <c r="B7" s="10"/>
      <c r="C7" s="10"/>
    </row>
    <row r="8" spans="1:3" ht="18.75">
      <c r="A8" s="4" t="s">
        <v>0</v>
      </c>
      <c r="B8" s="7">
        <v>252679</v>
      </c>
      <c r="C8" s="8">
        <v>256193</v>
      </c>
    </row>
    <row r="9" spans="1:3" ht="32.25">
      <c r="A9" s="11" t="s">
        <v>52</v>
      </c>
      <c r="B9" s="7">
        <v>48512</v>
      </c>
      <c r="C9" s="8">
        <v>50136</v>
      </c>
    </row>
    <row r="10" spans="1:3" ht="18.75">
      <c r="A10" s="4" t="s">
        <v>1</v>
      </c>
      <c r="B10" s="7">
        <v>8556</v>
      </c>
      <c r="C10" s="8">
        <v>8785</v>
      </c>
    </row>
    <row r="11" spans="1:3" ht="18.75">
      <c r="A11" s="4" t="s">
        <v>53</v>
      </c>
      <c r="B11" s="7">
        <v>1322</v>
      </c>
      <c r="C11" s="8">
        <v>1322</v>
      </c>
    </row>
    <row r="12" spans="1:3" ht="18.75">
      <c r="A12" s="9" t="s">
        <v>2</v>
      </c>
      <c r="B12" s="7">
        <v>27382</v>
      </c>
      <c r="C12" s="8">
        <v>28860</v>
      </c>
    </row>
    <row r="13" spans="1:3" ht="32.25">
      <c r="A13" s="29" t="s">
        <v>65</v>
      </c>
      <c r="B13" s="7"/>
      <c r="C13" s="8">
        <v>2</v>
      </c>
    </row>
    <row r="14" spans="1:3" ht="18.75">
      <c r="A14" s="4" t="s">
        <v>3</v>
      </c>
      <c r="B14" s="7">
        <v>17224</v>
      </c>
      <c r="C14" s="8">
        <v>9224</v>
      </c>
    </row>
    <row r="15" spans="1:3" ht="35.25" customHeight="1" hidden="1">
      <c r="A15" s="11" t="s">
        <v>4</v>
      </c>
      <c r="B15" s="7"/>
      <c r="C15" s="8"/>
    </row>
    <row r="16" spans="1:3" ht="32.25">
      <c r="A16" s="11" t="s">
        <v>62</v>
      </c>
      <c r="B16" s="7">
        <v>49196</v>
      </c>
      <c r="C16" s="8">
        <v>53263</v>
      </c>
    </row>
    <row r="17" spans="1:3" ht="18.75" hidden="1">
      <c r="A17" s="4" t="s">
        <v>5</v>
      </c>
      <c r="B17" s="7"/>
      <c r="C17" s="8"/>
    </row>
    <row r="18" spans="1:3" ht="19.5" customHeight="1">
      <c r="A18" s="11" t="s">
        <v>61</v>
      </c>
      <c r="B18" s="7">
        <v>985</v>
      </c>
      <c r="C18" s="8">
        <v>3188</v>
      </c>
    </row>
    <row r="19" spans="1:3" ht="32.25">
      <c r="A19" s="11" t="s">
        <v>60</v>
      </c>
      <c r="B19" s="7">
        <v>2943</v>
      </c>
      <c r="C19" s="8">
        <v>20825</v>
      </c>
    </row>
    <row r="20" spans="1:3" ht="18.75">
      <c r="A20" s="4" t="s">
        <v>63</v>
      </c>
      <c r="B20" s="7">
        <v>4158</v>
      </c>
      <c r="C20" s="8">
        <v>5759</v>
      </c>
    </row>
    <row r="21" spans="1:3" ht="32.25">
      <c r="A21" s="11" t="s">
        <v>59</v>
      </c>
      <c r="B21" s="7"/>
      <c r="C21" s="8">
        <v>1700</v>
      </c>
    </row>
    <row r="22" spans="1:3" ht="18.75">
      <c r="A22" s="11" t="s">
        <v>64</v>
      </c>
      <c r="B22" s="7"/>
      <c r="C22" s="8">
        <v>2</v>
      </c>
    </row>
    <row r="23" spans="1:3" ht="18.75">
      <c r="A23" s="5" t="s">
        <v>42</v>
      </c>
      <c r="B23" s="10">
        <f>SUM(B25:B27)</f>
        <v>663419</v>
      </c>
      <c r="C23" s="10">
        <v>895127</v>
      </c>
    </row>
    <row r="24" spans="1:3" ht="14.25" customHeight="1">
      <c r="A24" s="17" t="s">
        <v>41</v>
      </c>
      <c r="B24" s="10"/>
      <c r="C24" s="10"/>
    </row>
    <row r="25" spans="1:3" ht="31.5" customHeight="1">
      <c r="A25" s="11" t="s">
        <v>66</v>
      </c>
      <c r="B25" s="8">
        <v>660989</v>
      </c>
      <c r="C25" s="8">
        <v>887225</v>
      </c>
    </row>
    <row r="26" spans="1:3" ht="33.75" customHeight="1">
      <c r="A26" s="11" t="s">
        <v>67</v>
      </c>
      <c r="B26" s="8">
        <v>1567</v>
      </c>
      <c r="C26" s="8">
        <v>1822</v>
      </c>
    </row>
    <row r="27" spans="1:3" ht="16.5" customHeight="1">
      <c r="A27" s="4" t="s">
        <v>68</v>
      </c>
      <c r="B27" s="8">
        <v>863</v>
      </c>
      <c r="C27" s="8">
        <v>6372</v>
      </c>
    </row>
    <row r="28" spans="1:3" ht="51.75" customHeight="1">
      <c r="A28" s="11" t="s">
        <v>69</v>
      </c>
      <c r="B28" s="8"/>
      <c r="C28" s="8">
        <v>237</v>
      </c>
    </row>
    <row r="29" spans="1:3" ht="48" customHeight="1">
      <c r="A29" s="11" t="s">
        <v>70</v>
      </c>
      <c r="B29" s="8"/>
      <c r="C29" s="30">
        <v>-529</v>
      </c>
    </row>
    <row r="30" spans="1:3" ht="35.25" customHeight="1">
      <c r="A30" s="18" t="s">
        <v>43</v>
      </c>
      <c r="B30" s="10">
        <v>49728</v>
      </c>
      <c r="C30" s="10">
        <v>56207</v>
      </c>
    </row>
    <row r="31" spans="1:3" ht="18.75">
      <c r="A31" s="19" t="s">
        <v>6</v>
      </c>
      <c r="B31" s="20">
        <f>B6+B23+B30</f>
        <v>1126104</v>
      </c>
      <c r="C31" s="20">
        <f>C6+C23+C30</f>
        <v>1390593</v>
      </c>
    </row>
    <row r="32" spans="1:3" s="22" customFormat="1" ht="18.75">
      <c r="A32" s="21"/>
      <c r="B32" s="10"/>
      <c r="C32" s="10"/>
    </row>
    <row r="33" spans="1:3" s="22" customFormat="1" ht="18.75" customHeight="1">
      <c r="A33" s="88" t="s">
        <v>45</v>
      </c>
      <c r="B33" s="89"/>
      <c r="C33" s="90"/>
    </row>
    <row r="34" spans="1:3" ht="18.75" customHeight="1">
      <c r="A34" s="99" t="s">
        <v>46</v>
      </c>
      <c r="B34" s="100"/>
      <c r="C34" s="101"/>
    </row>
    <row r="35" spans="1:3" ht="18.75">
      <c r="A35" s="12" t="s">
        <v>44</v>
      </c>
      <c r="B35" s="10">
        <f>SUM(B36:B42)</f>
        <v>70492</v>
      </c>
      <c r="C35" s="10">
        <f>SUM(C36:C42)</f>
        <v>74177</v>
      </c>
    </row>
    <row r="36" spans="1:3" ht="32.25">
      <c r="A36" s="13" t="s">
        <v>8</v>
      </c>
      <c r="B36" s="8">
        <v>2942</v>
      </c>
      <c r="C36" s="8">
        <v>2870</v>
      </c>
    </row>
    <row r="37" spans="1:3" ht="45.75" customHeight="1">
      <c r="A37" s="13" t="s">
        <v>9</v>
      </c>
      <c r="B37" s="8">
        <v>1513</v>
      </c>
      <c r="C37" s="8">
        <v>1585</v>
      </c>
    </row>
    <row r="38" spans="1:3" ht="63.75">
      <c r="A38" s="13" t="s">
        <v>10</v>
      </c>
      <c r="B38" s="8">
        <v>26022</v>
      </c>
      <c r="C38" s="8">
        <v>27731</v>
      </c>
    </row>
    <row r="39" spans="1:3" ht="45" customHeight="1">
      <c r="A39" s="13" t="s">
        <v>11</v>
      </c>
      <c r="B39" s="8">
        <v>12292</v>
      </c>
      <c r="C39" s="8">
        <v>12292</v>
      </c>
    </row>
    <row r="40" spans="1:3" ht="18.75">
      <c r="A40" s="13" t="s">
        <v>12</v>
      </c>
      <c r="B40" s="8">
        <v>1003</v>
      </c>
      <c r="C40" s="8">
        <v>1003</v>
      </c>
    </row>
    <row r="41" spans="1:3" ht="32.25" customHeight="1">
      <c r="A41" s="13" t="s">
        <v>71</v>
      </c>
      <c r="B41" s="8"/>
      <c r="C41" s="8">
        <v>212</v>
      </c>
    </row>
    <row r="42" spans="1:3" ht="16.5" customHeight="1">
      <c r="A42" s="14" t="s">
        <v>13</v>
      </c>
      <c r="B42" s="8">
        <v>26720</v>
      </c>
      <c r="C42" s="8">
        <v>28484</v>
      </c>
    </row>
    <row r="43" spans="1:3" s="31" customFormat="1" ht="16.5" customHeight="1">
      <c r="A43" s="12" t="s">
        <v>83</v>
      </c>
      <c r="B43" s="10">
        <f>B44</f>
        <v>3522</v>
      </c>
      <c r="C43" s="10">
        <f>C44</f>
        <v>3522</v>
      </c>
    </row>
    <row r="44" spans="1:3" ht="16.5" customHeight="1">
      <c r="A44" s="14" t="s">
        <v>84</v>
      </c>
      <c r="B44" s="8">
        <v>3522</v>
      </c>
      <c r="C44" s="8">
        <v>3522</v>
      </c>
    </row>
    <row r="45" spans="1:3" ht="32.25">
      <c r="A45" s="15" t="s">
        <v>14</v>
      </c>
      <c r="B45" s="10">
        <f>B46</f>
        <v>863</v>
      </c>
      <c r="C45" s="10">
        <f>C46+C47</f>
        <v>963</v>
      </c>
    </row>
    <row r="46" spans="1:3" ht="15.75" customHeight="1">
      <c r="A46" s="14" t="s">
        <v>15</v>
      </c>
      <c r="B46" s="8">
        <v>863</v>
      </c>
      <c r="C46" s="8">
        <v>863</v>
      </c>
    </row>
    <row r="47" spans="1:3" ht="52.5" customHeight="1">
      <c r="A47" s="13" t="s">
        <v>85</v>
      </c>
      <c r="B47" s="8"/>
      <c r="C47" s="8">
        <v>100</v>
      </c>
    </row>
    <row r="48" spans="1:3" ht="17.25" customHeight="1">
      <c r="A48" s="12" t="s">
        <v>16</v>
      </c>
      <c r="B48" s="10">
        <f>SUM(B49:B51)</f>
        <v>53855</v>
      </c>
      <c r="C48" s="10">
        <f>SUM(C49:C51)</f>
        <v>84133</v>
      </c>
    </row>
    <row r="49" spans="1:3" ht="17.25" customHeight="1">
      <c r="A49" s="14" t="s">
        <v>17</v>
      </c>
      <c r="B49" s="8">
        <v>35171</v>
      </c>
      <c r="C49" s="8">
        <v>63323</v>
      </c>
    </row>
    <row r="50" spans="1:3" ht="17.25" customHeight="1">
      <c r="A50" s="14" t="s">
        <v>54</v>
      </c>
      <c r="B50" s="8">
        <v>18337</v>
      </c>
      <c r="C50" s="8">
        <v>19693</v>
      </c>
    </row>
    <row r="51" spans="1:3" ht="17.25" customHeight="1">
      <c r="A51" s="14" t="s">
        <v>72</v>
      </c>
      <c r="B51" s="8">
        <v>347</v>
      </c>
      <c r="C51" s="8">
        <v>1117</v>
      </c>
    </row>
    <row r="52" spans="1:3" ht="17.25" customHeight="1">
      <c r="A52" s="12" t="s">
        <v>18</v>
      </c>
      <c r="B52" s="10">
        <f>SUM(B53:B55)</f>
        <v>8752</v>
      </c>
      <c r="C52" s="10">
        <f>SUM(C53:C55)</f>
        <v>94344</v>
      </c>
    </row>
    <row r="53" spans="1:3" ht="17.25" customHeight="1">
      <c r="A53" s="14" t="s">
        <v>55</v>
      </c>
      <c r="B53" s="8">
        <v>2918</v>
      </c>
      <c r="C53" s="8">
        <v>13583</v>
      </c>
    </row>
    <row r="54" spans="1:3" ht="17.25" customHeight="1">
      <c r="A54" s="14" t="s">
        <v>19</v>
      </c>
      <c r="B54" s="8"/>
      <c r="C54" s="8">
        <v>56971</v>
      </c>
    </row>
    <row r="55" spans="1:3" ht="17.25" customHeight="1">
      <c r="A55" s="14" t="s">
        <v>20</v>
      </c>
      <c r="B55" s="8">
        <v>5834</v>
      </c>
      <c r="C55" s="8">
        <v>23790</v>
      </c>
    </row>
    <row r="56" spans="1:3" ht="17.25" customHeight="1" hidden="1">
      <c r="A56" s="15" t="s">
        <v>21</v>
      </c>
      <c r="B56" s="10">
        <f>B57</f>
        <v>0</v>
      </c>
      <c r="C56" s="10">
        <f>C57</f>
        <v>0</v>
      </c>
    </row>
    <row r="57" spans="1:3" ht="17.25" customHeight="1" hidden="1">
      <c r="A57" s="13" t="s">
        <v>22</v>
      </c>
      <c r="B57" s="8"/>
      <c r="C57" s="8"/>
    </row>
    <row r="58" spans="1:3" ht="17.25" customHeight="1">
      <c r="A58" s="12" t="s">
        <v>23</v>
      </c>
      <c r="B58" s="10">
        <f>SUM(B59:B62)</f>
        <v>562650</v>
      </c>
      <c r="C58" s="10">
        <f>SUM(C59:C62)</f>
        <v>688645</v>
      </c>
    </row>
    <row r="59" spans="1:3" ht="18" customHeight="1">
      <c r="A59" s="14" t="s">
        <v>24</v>
      </c>
      <c r="B59" s="8">
        <v>128908</v>
      </c>
      <c r="C59" s="8">
        <v>179837</v>
      </c>
    </row>
    <row r="60" spans="1:3" ht="18" customHeight="1">
      <c r="A60" s="14" t="s">
        <v>25</v>
      </c>
      <c r="B60" s="8">
        <v>413040</v>
      </c>
      <c r="C60" s="8">
        <v>477820</v>
      </c>
    </row>
    <row r="61" spans="1:3" ht="18" customHeight="1">
      <c r="A61" s="13" t="s">
        <v>26</v>
      </c>
      <c r="B61" s="8">
        <v>77</v>
      </c>
      <c r="C61" s="8">
        <v>227</v>
      </c>
    </row>
    <row r="62" spans="1:3" ht="18" customHeight="1">
      <c r="A62" s="14" t="s">
        <v>27</v>
      </c>
      <c r="B62" s="8">
        <v>20625</v>
      </c>
      <c r="C62" s="8">
        <v>30761</v>
      </c>
    </row>
    <row r="63" spans="1:3" ht="30" customHeight="1">
      <c r="A63" s="15" t="s">
        <v>28</v>
      </c>
      <c r="B63" s="10">
        <f>SUM(B64:B65)</f>
        <v>13642</v>
      </c>
      <c r="C63" s="10">
        <f>SUM(C64:C65)</f>
        <v>15745</v>
      </c>
    </row>
    <row r="64" spans="1:3" ht="18.75">
      <c r="A64" s="14" t="s">
        <v>29</v>
      </c>
      <c r="B64" s="8">
        <v>8988</v>
      </c>
      <c r="C64" s="8">
        <v>11708</v>
      </c>
    </row>
    <row r="65" spans="1:3" ht="28.5" customHeight="1">
      <c r="A65" s="13" t="s">
        <v>73</v>
      </c>
      <c r="B65" s="8">
        <v>4654</v>
      </c>
      <c r="C65" s="8">
        <v>4037</v>
      </c>
    </row>
    <row r="66" spans="1:3" ht="18.75">
      <c r="A66" s="15" t="s">
        <v>30</v>
      </c>
      <c r="B66" s="10">
        <f>SUM(B67:B70)</f>
        <v>128959</v>
      </c>
      <c r="C66" s="10">
        <f>SUM(C67:C70)</f>
        <v>143800</v>
      </c>
    </row>
    <row r="67" spans="1:3" ht="18.75">
      <c r="A67" s="14" t="s">
        <v>31</v>
      </c>
      <c r="B67" s="8">
        <v>45943</v>
      </c>
      <c r="C67" s="8">
        <v>33821</v>
      </c>
    </row>
    <row r="68" spans="1:3" ht="18.75">
      <c r="A68" s="14" t="s">
        <v>32</v>
      </c>
      <c r="B68" s="8">
        <v>55349</v>
      </c>
      <c r="C68" s="8">
        <v>61469</v>
      </c>
    </row>
    <row r="69" spans="1:3" ht="18.75">
      <c r="A69" s="14" t="s">
        <v>33</v>
      </c>
      <c r="B69" s="8">
        <v>24621</v>
      </c>
      <c r="C69" s="8">
        <v>25481</v>
      </c>
    </row>
    <row r="70" spans="1:3" ht="18.75">
      <c r="A70" s="13" t="s">
        <v>74</v>
      </c>
      <c r="B70" s="8">
        <v>3046</v>
      </c>
      <c r="C70" s="8">
        <v>23029</v>
      </c>
    </row>
    <row r="71" spans="1:3" ht="18.75">
      <c r="A71" s="12" t="s">
        <v>34</v>
      </c>
      <c r="B71" s="10">
        <f>SUM(B72:B76)</f>
        <v>232561</v>
      </c>
      <c r="C71" s="10">
        <f>SUM(C72:C76)</f>
        <v>274025</v>
      </c>
    </row>
    <row r="72" spans="1:3" ht="18.75">
      <c r="A72" s="14" t="s">
        <v>35</v>
      </c>
      <c r="B72" s="8">
        <v>8822</v>
      </c>
      <c r="C72" s="8">
        <v>8822</v>
      </c>
    </row>
    <row r="73" spans="1:3" ht="18.75">
      <c r="A73" s="14" t="s">
        <v>36</v>
      </c>
      <c r="B73" s="8">
        <v>26711</v>
      </c>
      <c r="C73" s="8">
        <v>28321</v>
      </c>
    </row>
    <row r="74" spans="1:3" ht="18.75">
      <c r="A74" s="14" t="s">
        <v>37</v>
      </c>
      <c r="B74" s="8">
        <v>157818</v>
      </c>
      <c r="C74" s="8">
        <v>197944</v>
      </c>
    </row>
    <row r="75" spans="1:3" ht="18.75">
      <c r="A75" s="14" t="s">
        <v>75</v>
      </c>
      <c r="B75" s="8">
        <v>24187</v>
      </c>
      <c r="C75" s="8">
        <v>24187</v>
      </c>
    </row>
    <row r="76" spans="1:3" ht="18.75">
      <c r="A76" s="14" t="s">
        <v>76</v>
      </c>
      <c r="B76" s="8">
        <v>15023</v>
      </c>
      <c r="C76" s="8">
        <v>14751</v>
      </c>
    </row>
    <row r="77" spans="1:3" ht="18.75">
      <c r="A77" s="12" t="s">
        <v>78</v>
      </c>
      <c r="B77" s="10">
        <f>B78+B79</f>
        <v>15047</v>
      </c>
      <c r="C77" s="10">
        <f>C78+C79</f>
        <v>15848</v>
      </c>
    </row>
    <row r="78" spans="1:3" ht="18.75">
      <c r="A78" s="14" t="s">
        <v>77</v>
      </c>
      <c r="B78" s="8">
        <v>11096</v>
      </c>
      <c r="C78" s="8">
        <v>11493</v>
      </c>
    </row>
    <row r="79" spans="1:3" ht="18.75">
      <c r="A79" s="14" t="s">
        <v>79</v>
      </c>
      <c r="B79" s="8">
        <v>3951</v>
      </c>
      <c r="C79" s="8">
        <v>4355</v>
      </c>
    </row>
    <row r="80" spans="1:3" s="31" customFormat="1" ht="18.75">
      <c r="A80" s="12" t="s">
        <v>80</v>
      </c>
      <c r="B80" s="10">
        <v>605</v>
      </c>
      <c r="C80" s="10">
        <v>605</v>
      </c>
    </row>
    <row r="81" spans="1:3" s="32" customFormat="1" ht="18.75">
      <c r="A81" s="14" t="s">
        <v>86</v>
      </c>
      <c r="B81" s="8">
        <v>605</v>
      </c>
      <c r="C81" s="8">
        <v>605</v>
      </c>
    </row>
    <row r="82" spans="1:3" s="31" customFormat="1" ht="32.25">
      <c r="A82" s="15" t="s">
        <v>81</v>
      </c>
      <c r="B82" s="10">
        <v>1429</v>
      </c>
      <c r="C82" s="10">
        <v>1429</v>
      </c>
    </row>
    <row r="83" spans="1:3" s="32" customFormat="1" ht="32.25">
      <c r="A83" s="13" t="s">
        <v>87</v>
      </c>
      <c r="B83" s="8">
        <v>1429</v>
      </c>
      <c r="C83" s="8">
        <v>1429</v>
      </c>
    </row>
    <row r="84" spans="1:3" ht="32.25">
      <c r="A84" s="15" t="s">
        <v>82</v>
      </c>
      <c r="B84" s="10">
        <v>80789</v>
      </c>
      <c r="C84" s="10">
        <f>C85+C86</f>
        <v>83522</v>
      </c>
    </row>
    <row r="85" spans="1:3" ht="32.25">
      <c r="A85" s="13" t="s">
        <v>88</v>
      </c>
      <c r="B85" s="8">
        <v>80789</v>
      </c>
      <c r="C85" s="8">
        <v>80789</v>
      </c>
    </row>
    <row r="86" spans="1:3" ht="18.75">
      <c r="A86" s="13" t="s">
        <v>89</v>
      </c>
      <c r="B86" s="8"/>
      <c r="C86" s="8">
        <v>2733</v>
      </c>
    </row>
    <row r="87" spans="1:3" ht="18.75">
      <c r="A87" s="23" t="s">
        <v>47</v>
      </c>
      <c r="B87" s="20">
        <f>B35+B45+B48+B52+B56+B58+B63+B66+B71+B84+B77+B80+B82+B43</f>
        <v>1173166</v>
      </c>
      <c r="C87" s="20">
        <f>C35+C45+C48+C52+C56+C58+C63+C66+C71+C84+C77+C80+C82+C43</f>
        <v>1480758</v>
      </c>
    </row>
    <row r="88" spans="1:3" ht="18.75">
      <c r="A88" s="16" t="s">
        <v>48</v>
      </c>
      <c r="B88" s="10">
        <v>534346</v>
      </c>
      <c r="C88" s="10">
        <v>792212</v>
      </c>
    </row>
    <row r="89" spans="1:3" ht="18.75">
      <c r="A89" s="24" t="s">
        <v>38</v>
      </c>
      <c r="B89" s="25">
        <f>B87+B88</f>
        <v>1707512</v>
      </c>
      <c r="C89" s="25">
        <f>C87+C88</f>
        <v>2272970</v>
      </c>
    </row>
    <row r="90" spans="1:4" ht="16.5" customHeight="1">
      <c r="A90" s="26" t="s">
        <v>50</v>
      </c>
      <c r="B90" s="27">
        <f>B31-B89</f>
        <v>-581408</v>
      </c>
      <c r="C90" s="27">
        <f>C31-C89</f>
        <v>-882377</v>
      </c>
      <c r="D90" t="s">
        <v>56</v>
      </c>
    </row>
    <row r="91" ht="12.75">
      <c r="C91" s="28">
        <v>0.159</v>
      </c>
    </row>
  </sheetData>
  <sheetProtection/>
  <mergeCells count="5">
    <mergeCell ref="A1:C1"/>
    <mergeCell ref="A5:C5"/>
    <mergeCell ref="A33:C33"/>
    <mergeCell ref="A34:C34"/>
    <mergeCell ref="A2:C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Казновская</dc:creator>
  <cp:keywords/>
  <dc:description/>
  <cp:lastModifiedBy>Valentina</cp:lastModifiedBy>
  <cp:lastPrinted>2020-01-13T09:56:41Z</cp:lastPrinted>
  <dcterms:created xsi:type="dcterms:W3CDTF">2009-10-30T09:49:10Z</dcterms:created>
  <dcterms:modified xsi:type="dcterms:W3CDTF">2020-01-13T09:57:25Z</dcterms:modified>
  <cp:category/>
  <cp:version/>
  <cp:contentType/>
  <cp:contentStatus/>
</cp:coreProperties>
</file>